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09"/>
  <workbookPr/>
  <mc:AlternateContent xmlns:mc="http://schemas.openxmlformats.org/markup-compatibility/2006">
    <mc:Choice Requires="x15">
      <x15ac:absPath xmlns:x15ac="http://schemas.microsoft.com/office/spreadsheetml/2010/11/ac" url="https://clontechlab-my.sharepoint.com/personal/sarah_vagner_takarabio_com/Documents/Desktop/Conferences/"/>
    </mc:Choice>
  </mc:AlternateContent>
  <xr:revisionPtr revIDLastSave="0" documentId="8_{9F0B7EC1-A548-4948-B212-2763624C6D91}" xr6:coauthVersionLast="47" xr6:coauthVersionMax="47" xr10:uidLastSave="{00000000-0000-0000-0000-000000000000}"/>
  <bookViews>
    <workbookView xWindow="28680" yWindow="-15" windowWidth="29040" windowHeight="15840" xr2:uid="{A593D6C5-06ED-47CB-8282-624ECF18C300}"/>
  </bookViews>
  <sheets>
    <sheet name="Memo" sheetId="1" r:id="rId1"/>
    <sheet name="Brochures" sheetId="2" r:id="rId2"/>
    <sheet name="Goodies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" i="3" l="1"/>
  <c r="C5" i="3" s="1"/>
  <c r="L6" i="3"/>
  <c r="C6" i="3" s="1"/>
  <c r="B7" i="3"/>
  <c r="K6" i="3"/>
  <c r="K5" i="3"/>
  <c r="K4" i="3"/>
  <c r="K3" i="3"/>
  <c r="K7" i="3" s="1"/>
  <c r="J6" i="3"/>
  <c r="J5" i="3"/>
  <c r="J4" i="3"/>
  <c r="J3" i="3"/>
  <c r="I6" i="3"/>
  <c r="I5" i="3"/>
  <c r="I4" i="3"/>
  <c r="I3" i="3"/>
  <c r="H6" i="3"/>
  <c r="H5" i="3"/>
  <c r="H4" i="3"/>
  <c r="H3" i="3"/>
  <c r="H7" i="3" s="1"/>
  <c r="G6" i="3"/>
  <c r="G5" i="3"/>
  <c r="G4" i="3"/>
  <c r="G3" i="3"/>
  <c r="E6" i="3"/>
  <c r="E5" i="3"/>
  <c r="E3" i="3"/>
  <c r="F5" i="3"/>
  <c r="F3" i="3"/>
  <c r="F4" i="3"/>
  <c r="L4" i="3" s="1"/>
  <c r="C4" i="3" s="1"/>
  <c r="F6" i="3"/>
  <c r="D5" i="3"/>
  <c r="D6" i="3"/>
  <c r="D3" i="3"/>
  <c r="L3" i="3" s="1"/>
  <c r="C3" i="3" s="1"/>
  <c r="D7" i="3" l="1"/>
  <c r="I7" i="3"/>
  <c r="F7" i="3"/>
  <c r="E7" i="3"/>
  <c r="G7" i="3"/>
  <c r="J7" i="3"/>
  <c r="C7" i="3" l="1"/>
  <c r="B22" i="2"/>
</calcChain>
</file>

<file path=xl/sharedStrings.xml><?xml version="1.0" encoding="utf-8"?>
<sst xmlns="http://schemas.openxmlformats.org/spreadsheetml/2006/main" count="71" uniqueCount="69">
  <si>
    <t>Nom du salon</t>
  </si>
  <si>
    <t>Date</t>
  </si>
  <si>
    <t>Pays</t>
  </si>
  <si>
    <t>Num stand</t>
  </si>
  <si>
    <t>Taille du stand</t>
  </si>
  <si>
    <t>Theme du stand</t>
  </si>
  <si>
    <t>Visuel</t>
  </si>
  <si>
    <t>Nombre de panneaux</t>
  </si>
  <si>
    <t>panneaux reserve</t>
  </si>
  <si>
    <t>etagere</t>
  </si>
  <si>
    <t>Tv</t>
  </si>
  <si>
    <t>Comptoir</t>
  </si>
  <si>
    <t>Fournitures addidtionnelles</t>
  </si>
  <si>
    <t>Brochures</t>
  </si>
  <si>
    <t>goodies</t>
  </si>
  <si>
    <t>Nombre de colis</t>
  </si>
  <si>
    <t>Dimensions</t>
  </si>
  <si>
    <t>Poids</t>
  </si>
  <si>
    <t>Prise en charge</t>
  </si>
  <si>
    <t>ALLER</t>
  </si>
  <si>
    <t>RETOUR</t>
  </si>
  <si>
    <t>Societe de logistique</t>
  </si>
  <si>
    <t xml:space="preserve">si oui qui : </t>
  </si>
  <si>
    <t>site ou plateforme</t>
  </si>
  <si>
    <t xml:space="preserve">adresse </t>
  </si>
  <si>
    <t>contact</t>
  </si>
  <si>
    <t>deadline</t>
  </si>
  <si>
    <t>Bon envoi/num tracking</t>
  </si>
  <si>
    <t xml:space="preserve">personne sur site </t>
  </si>
  <si>
    <t>montage</t>
  </si>
  <si>
    <t>demontage</t>
  </si>
  <si>
    <t>Ref</t>
  </si>
  <si>
    <t>total                        (individual flyers/brochures)</t>
  </si>
  <si>
    <t>REMAINING NUMBER</t>
  </si>
  <si>
    <t>event</t>
  </si>
  <si>
    <t>AAV-FL-2Page</t>
  </si>
  <si>
    <t>GI-BR-16Page</t>
  </si>
  <si>
    <t>LENTIX-BR-8Page</t>
  </si>
  <si>
    <t>RETRONECTIN-FL-4Page</t>
  </si>
  <si>
    <t>TALON-FL-2Page</t>
  </si>
  <si>
    <t>IF-FL-2Page</t>
  </si>
  <si>
    <t>BCAbest-FL-2Page</t>
  </si>
  <si>
    <t>IVT-ORANGE-FL-4Page</t>
  </si>
  <si>
    <t>MolBioGen-BR-20Page</t>
  </si>
  <si>
    <t>OneStep-FL-2Page</t>
  </si>
  <si>
    <t>PCR-FL-2Page</t>
  </si>
  <si>
    <t>TwoStep-FL-2Page</t>
  </si>
  <si>
    <t>HEP-BR-8Page</t>
  </si>
  <si>
    <t>MSC-FL-4Page</t>
  </si>
  <si>
    <t>ORG-FL-2Page</t>
  </si>
  <si>
    <t>STEMCELL-MEDIA-BR-8Page</t>
  </si>
  <si>
    <t>SHASTA-BR-6Page</t>
  </si>
  <si>
    <t>LW-FL-1Page</t>
  </si>
  <si>
    <t>LTS-FL-2Page</t>
  </si>
  <si>
    <t>Total</t>
  </si>
  <si>
    <t xml:space="preserve">2024 total                        </t>
  </si>
  <si>
    <t xml:space="preserve">online </t>
  </si>
  <si>
    <t>ESHG</t>
  </si>
  <si>
    <t>AIRR</t>
  </si>
  <si>
    <t>ISSCR</t>
  </si>
  <si>
    <t>ISCT</t>
  </si>
  <si>
    <t>OGMBT</t>
  </si>
  <si>
    <t>GSCN</t>
  </si>
  <si>
    <t>ESGCT</t>
  </si>
  <si>
    <t>NGO</t>
  </si>
  <si>
    <t>note book</t>
  </si>
  <si>
    <t>memo</t>
  </si>
  <si>
    <t>stylos</t>
  </si>
  <si>
    <t>tote bag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</si>
</sst>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6"/>
      <color theme="0"/>
      <name val="Aptos Narrow"/>
      <family val="2"/>
      <scheme val="minor"/>
    </font>
    <font>
      <b/>
      <i/>
      <sz val="8"/>
      <color theme="1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i/>
      <sz val="10"/>
      <color theme="0"/>
      <name val="Aptos Narrow"/>
      <family val="2"/>
      <scheme val="minor"/>
    </font>
    <font>
      <sz val="11"/>
      <color rgb="FF00B050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9"/>
      <color rgb="FF00B050"/>
      <name val="Aptos Narrow"/>
      <family val="2"/>
      <scheme val="minor"/>
    </font>
    <font>
      <b/>
      <sz val="11"/>
      <color rgb="FF00B050"/>
      <name val="Aptos Narrow"/>
      <family val="2"/>
      <scheme val="minor"/>
    </font>
    <font>
      <i/>
      <sz val="10"/>
      <color rgb="FF0070C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0" xfId="0" applyFill="1"/>
    <xf numFmtId="0" fontId="4" fillId="3" borderId="0" xfId="0" applyFont="1" applyFill="1"/>
    <xf numFmtId="0" fontId="0" fillId="4" borderId="0" xfId="0" applyFill="1"/>
    <xf numFmtId="0" fontId="3" fillId="5" borderId="0" xfId="0" applyFont="1" applyFill="1"/>
    <xf numFmtId="0" fontId="3" fillId="5" borderId="0" xfId="0" applyFont="1" applyFill="1" applyAlignment="1">
      <alignment horizontal="center" vertical="center"/>
    </xf>
    <xf numFmtId="0" fontId="0" fillId="2" borderId="0" xfId="0" applyFill="1" applyAlignment="1">
      <alignment horizontal="right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0" fillId="0" borderId="1" xfId="0" applyBorder="1"/>
    <xf numFmtId="0" fontId="0" fillId="6" borderId="1" xfId="0" applyFill="1" applyBorder="1" applyAlignment="1">
      <alignment horizontal="center" vertical="center"/>
    </xf>
    <xf numFmtId="0" fontId="2" fillId="0" borderId="1" xfId="0" applyFon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9" fillId="7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8" borderId="1" xfId="0" applyFont="1" applyFill="1" applyBorder="1"/>
    <xf numFmtId="0" fontId="0" fillId="8" borderId="1" xfId="0" applyFill="1" applyBorder="1"/>
    <xf numFmtId="0" fontId="0" fillId="8" borderId="1" xfId="0" applyFill="1" applyBorder="1" applyAlignment="1">
      <alignment horizontal="right"/>
    </xf>
    <xf numFmtId="0" fontId="3" fillId="8" borderId="1" xfId="0" applyFont="1" applyFill="1" applyBorder="1"/>
    <xf numFmtId="0" fontId="3" fillId="8" borderId="3" xfId="0" applyFont="1" applyFill="1" applyBorder="1"/>
    <xf numFmtId="0" fontId="3" fillId="8" borderId="2" xfId="0" applyFont="1" applyFill="1" applyBorder="1"/>
    <xf numFmtId="0" fontId="3" fillId="8" borderId="4" xfId="0" applyFont="1" applyFill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E9DAA-2F54-44D5-974B-03402523BCFD}">
  <dimension ref="A3:J29"/>
  <sheetViews>
    <sheetView tabSelected="1" zoomScale="115" zoomScaleNormal="115" workbookViewId="0">
      <selection activeCell="H24" sqref="H24"/>
    </sheetView>
  </sheetViews>
  <sheetFormatPr defaultColWidth="11.42578125" defaultRowHeight="15"/>
  <cols>
    <col min="1" max="1" width="26.85546875" customWidth="1"/>
    <col min="2" max="2" width="21.140625" customWidth="1"/>
    <col min="3" max="3" width="17.42578125" customWidth="1"/>
    <col min="4" max="4" width="13.85546875" customWidth="1"/>
    <col min="5" max="5" width="16.5703125" customWidth="1"/>
    <col min="6" max="6" width="20.42578125" customWidth="1"/>
    <col min="7" max="7" width="7.85546875" customWidth="1"/>
    <col min="9" max="9" width="9.28515625" customWidth="1"/>
  </cols>
  <sheetData>
    <row r="3" spans="1:10" ht="21">
      <c r="A3" s="2" t="s">
        <v>0</v>
      </c>
      <c r="B3" s="28"/>
      <c r="C3" s="2" t="s">
        <v>1</v>
      </c>
      <c r="D3" s="28"/>
      <c r="E3" s="2" t="s">
        <v>2</v>
      </c>
      <c r="F3" s="28"/>
    </row>
    <row r="4" spans="1:10" ht="21">
      <c r="A4" s="2"/>
      <c r="B4" s="2"/>
      <c r="C4" s="2"/>
      <c r="D4" s="2"/>
      <c r="E4" s="2"/>
      <c r="F4" s="2"/>
    </row>
    <row r="5" spans="1:10">
      <c r="A5" s="1" t="s">
        <v>3</v>
      </c>
      <c r="B5" s="29"/>
      <c r="C5" s="1" t="s">
        <v>4</v>
      </c>
      <c r="D5" s="29"/>
      <c r="E5" s="1" t="s">
        <v>5</v>
      </c>
      <c r="F5" s="29"/>
      <c r="G5" s="1" t="s">
        <v>6</v>
      </c>
      <c r="H5" s="29"/>
      <c r="I5" s="1"/>
      <c r="J5" s="1"/>
    </row>
    <row r="6" spans="1:10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>
      <c r="A7" s="6" t="s">
        <v>7</v>
      </c>
      <c r="B7" s="30"/>
      <c r="C7" s="6" t="s">
        <v>8</v>
      </c>
      <c r="D7" s="30"/>
      <c r="E7" s="6" t="s">
        <v>9</v>
      </c>
      <c r="F7" s="30"/>
      <c r="G7" s="6" t="s">
        <v>10</v>
      </c>
      <c r="H7" s="30"/>
      <c r="I7" s="6" t="s">
        <v>11</v>
      </c>
      <c r="J7" s="30"/>
    </row>
    <row r="8" spans="1:10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>
      <c r="A9" s="1" t="s">
        <v>12</v>
      </c>
      <c r="B9" s="29"/>
      <c r="C9" s="1"/>
      <c r="D9" s="1"/>
      <c r="E9" s="1"/>
      <c r="F9" s="1"/>
      <c r="G9" s="1"/>
      <c r="H9" s="1"/>
      <c r="I9" s="1"/>
      <c r="J9" s="1"/>
    </row>
    <row r="10" spans="1:10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>
      <c r="A11" s="3" t="s">
        <v>13</v>
      </c>
      <c r="B11" s="29"/>
      <c r="C11" s="3" t="s">
        <v>14</v>
      </c>
      <c r="D11" s="29"/>
    </row>
    <row r="12" spans="1:10">
      <c r="A12" s="3"/>
      <c r="B12" s="3"/>
      <c r="C12" s="3"/>
      <c r="D12" s="3"/>
    </row>
    <row r="14" spans="1:10">
      <c r="A14" s="4" t="s">
        <v>15</v>
      </c>
      <c r="B14" s="31"/>
      <c r="C14" s="4" t="s">
        <v>16</v>
      </c>
      <c r="D14" s="31"/>
      <c r="E14" s="4" t="s">
        <v>17</v>
      </c>
      <c r="F14" s="29"/>
    </row>
    <row r="16" spans="1:10">
      <c r="A16" s="4" t="s">
        <v>18</v>
      </c>
      <c r="B16" s="5" t="s">
        <v>19</v>
      </c>
      <c r="C16" s="5" t="s">
        <v>20</v>
      </c>
    </row>
    <row r="17" spans="1:5">
      <c r="A17" s="4"/>
      <c r="B17" s="4"/>
      <c r="C17" s="4"/>
    </row>
    <row r="18" spans="1:5">
      <c r="A18" s="4" t="s">
        <v>21</v>
      </c>
      <c r="B18" s="32"/>
      <c r="C18" s="32"/>
    </row>
    <row r="19" spans="1:5">
      <c r="A19" s="4" t="s">
        <v>22</v>
      </c>
      <c r="B19" s="33"/>
      <c r="C19" s="33"/>
    </row>
    <row r="20" spans="1:5">
      <c r="A20" s="4" t="s">
        <v>23</v>
      </c>
      <c r="B20" s="34"/>
      <c r="C20" s="34"/>
    </row>
    <row r="21" spans="1:5">
      <c r="A21" s="4"/>
      <c r="B21" s="4"/>
      <c r="C21" s="4"/>
    </row>
    <row r="22" spans="1:5">
      <c r="A22" s="4" t="s">
        <v>24</v>
      </c>
      <c r="B22" s="32"/>
      <c r="C22" s="32"/>
    </row>
    <row r="23" spans="1:5">
      <c r="A23" s="4" t="s">
        <v>25</v>
      </c>
      <c r="B23" s="34"/>
      <c r="C23" s="34"/>
    </row>
    <row r="24" spans="1:5">
      <c r="A24" s="4"/>
      <c r="B24" s="4"/>
      <c r="C24" s="4"/>
    </row>
    <row r="25" spans="1:5">
      <c r="A25" s="4" t="s">
        <v>26</v>
      </c>
      <c r="B25" s="31"/>
      <c r="C25" s="31"/>
    </row>
    <row r="26" spans="1:5">
      <c r="A26" s="4"/>
      <c r="B26" s="4"/>
      <c r="C26" s="4"/>
    </row>
    <row r="27" spans="1:5">
      <c r="A27" s="4" t="s">
        <v>27</v>
      </c>
      <c r="B27" s="31"/>
      <c r="C27" s="31"/>
    </row>
    <row r="29" spans="1:5">
      <c r="A29" s="4" t="s">
        <v>28</v>
      </c>
      <c r="B29" s="4" t="s">
        <v>29</v>
      </c>
      <c r="C29" s="31"/>
      <c r="D29" s="4" t="s">
        <v>30</v>
      </c>
      <c r="E29" s="3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8E18A-B72E-4FD0-B409-FB3F62A73EB4}">
  <dimension ref="A2:D22"/>
  <sheetViews>
    <sheetView zoomScale="130" zoomScaleNormal="130" workbookViewId="0">
      <selection activeCell="D7" sqref="D7"/>
    </sheetView>
  </sheetViews>
  <sheetFormatPr defaultColWidth="11.42578125" defaultRowHeight="15"/>
  <cols>
    <col min="1" max="1" width="26" customWidth="1"/>
    <col min="2" max="2" width="17.28515625" customWidth="1"/>
  </cols>
  <sheetData>
    <row r="2" spans="1:4" ht="60">
      <c r="A2" s="7" t="s">
        <v>31</v>
      </c>
      <c r="B2" s="8" t="s">
        <v>32</v>
      </c>
      <c r="C2" s="9" t="s">
        <v>33</v>
      </c>
      <c r="D2" s="10" t="s">
        <v>34</v>
      </c>
    </row>
    <row r="3" spans="1:4">
      <c r="A3" s="11" t="s">
        <v>35</v>
      </c>
      <c r="B3" s="11">
        <v>300</v>
      </c>
      <c r="C3" s="11"/>
      <c r="D3" s="12"/>
    </row>
    <row r="4" spans="1:4">
      <c r="A4" s="11" t="s">
        <v>36</v>
      </c>
      <c r="B4" s="11">
        <v>100</v>
      </c>
      <c r="C4" s="11"/>
      <c r="D4" s="12"/>
    </row>
    <row r="5" spans="1:4">
      <c r="A5" s="11" t="s">
        <v>37</v>
      </c>
      <c r="B5" s="11">
        <v>200</v>
      </c>
      <c r="C5" s="11"/>
      <c r="D5" s="12"/>
    </row>
    <row r="6" spans="1:4">
      <c r="A6" s="11" t="s">
        <v>38</v>
      </c>
      <c r="B6" s="11">
        <v>200</v>
      </c>
      <c r="C6" s="11"/>
      <c r="D6" s="12"/>
    </row>
    <row r="7" spans="1:4">
      <c r="A7" s="11" t="s">
        <v>39</v>
      </c>
      <c r="B7" s="11">
        <v>100</v>
      </c>
      <c r="C7" s="11"/>
      <c r="D7" s="12"/>
    </row>
    <row r="8" spans="1:4">
      <c r="A8" s="11" t="s">
        <v>40</v>
      </c>
      <c r="B8" s="11">
        <v>200</v>
      </c>
      <c r="C8" s="11"/>
      <c r="D8" s="12"/>
    </row>
    <row r="9" spans="1:4">
      <c r="A9" s="11" t="s">
        <v>41</v>
      </c>
      <c r="B9" s="11">
        <v>50</v>
      </c>
      <c r="C9" s="11"/>
      <c r="D9" s="12"/>
    </row>
    <row r="10" spans="1:4">
      <c r="A10" s="11" t="s">
        <v>42</v>
      </c>
      <c r="B10" s="11">
        <v>50</v>
      </c>
      <c r="C10" s="11"/>
      <c r="D10" s="12"/>
    </row>
    <row r="11" spans="1:4">
      <c r="A11" s="11" t="s">
        <v>43</v>
      </c>
      <c r="B11" s="11">
        <v>100</v>
      </c>
      <c r="C11" s="11"/>
      <c r="D11" s="12"/>
    </row>
    <row r="12" spans="1:4">
      <c r="A12" s="11" t="s">
        <v>44</v>
      </c>
      <c r="B12" s="11">
        <v>50</v>
      </c>
      <c r="C12" s="11"/>
      <c r="D12" s="12"/>
    </row>
    <row r="13" spans="1:4">
      <c r="A13" s="11" t="s">
        <v>45</v>
      </c>
      <c r="B13" s="11">
        <v>50</v>
      </c>
      <c r="C13" s="11"/>
      <c r="D13" s="12"/>
    </row>
    <row r="14" spans="1:4">
      <c r="A14" s="11" t="s">
        <v>46</v>
      </c>
      <c r="B14" s="11">
        <v>50</v>
      </c>
      <c r="C14" s="11"/>
      <c r="D14" s="12"/>
    </row>
    <row r="15" spans="1:4">
      <c r="A15" s="11" t="s">
        <v>47</v>
      </c>
      <c r="B15" s="11">
        <v>50</v>
      </c>
      <c r="C15" s="11"/>
      <c r="D15" s="12"/>
    </row>
    <row r="16" spans="1:4">
      <c r="A16" s="11" t="s">
        <v>48</v>
      </c>
      <c r="B16" s="11">
        <v>200</v>
      </c>
      <c r="C16" s="11"/>
      <c r="D16" s="12"/>
    </row>
    <row r="17" spans="1:4">
      <c r="A17" s="11" t="s">
        <v>49</v>
      </c>
      <c r="B17" s="11">
        <v>50</v>
      </c>
      <c r="C17" s="11"/>
      <c r="D17" s="12"/>
    </row>
    <row r="18" spans="1:4">
      <c r="A18" s="11" t="s">
        <v>50</v>
      </c>
      <c r="B18" s="11">
        <v>200</v>
      </c>
      <c r="C18" s="11"/>
      <c r="D18" s="12"/>
    </row>
    <row r="19" spans="1:4">
      <c r="A19" s="11" t="s">
        <v>51</v>
      </c>
      <c r="B19" s="11">
        <v>200</v>
      </c>
      <c r="C19" s="11"/>
      <c r="D19" s="12"/>
    </row>
    <row r="20" spans="1:4">
      <c r="A20" s="11" t="s">
        <v>52</v>
      </c>
      <c r="B20" s="11">
        <v>50</v>
      </c>
      <c r="C20" s="11"/>
      <c r="D20" s="12"/>
    </row>
    <row r="21" spans="1:4">
      <c r="A21" s="11" t="s">
        <v>53</v>
      </c>
      <c r="B21" s="11">
        <v>100</v>
      </c>
      <c r="C21" s="11"/>
      <c r="D21" s="12"/>
    </row>
    <row r="22" spans="1:4">
      <c r="A22" s="13" t="s">
        <v>54</v>
      </c>
      <c r="B22" s="13">
        <f>SUM(B3:B21)</f>
        <v>2300</v>
      </c>
      <c r="C22" s="13"/>
      <c r="D22" s="12"/>
    </row>
  </sheetData>
  <conditionalFormatting sqref="A2:A22">
    <cfRule type="duplicateValues" dxfId="1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A5868-E4BD-44B0-8D84-766D214F1902}">
  <dimension ref="A2:L7"/>
  <sheetViews>
    <sheetView zoomScale="145" zoomScaleNormal="145" workbookViewId="0">
      <selection activeCell="C3" sqref="C3"/>
    </sheetView>
  </sheetViews>
  <sheetFormatPr defaultColWidth="11.42578125" defaultRowHeight="15"/>
  <cols>
    <col min="1" max="1" width="28.7109375" customWidth="1"/>
    <col min="2" max="2" width="14.42578125" style="16" customWidth="1"/>
    <col min="3" max="3" width="16.140625" style="15" bestFit="1" customWidth="1"/>
    <col min="12" max="12" width="5.7109375" style="27" customWidth="1"/>
  </cols>
  <sheetData>
    <row r="2" spans="1:12">
      <c r="A2" s="7" t="s">
        <v>31</v>
      </c>
      <c r="B2" s="20" t="s">
        <v>55</v>
      </c>
      <c r="C2" s="25" t="s">
        <v>56</v>
      </c>
      <c r="D2" s="17" t="s">
        <v>57</v>
      </c>
      <c r="E2" s="17" t="s">
        <v>58</v>
      </c>
      <c r="F2" s="17" t="s">
        <v>59</v>
      </c>
      <c r="G2" s="17" t="s">
        <v>60</v>
      </c>
      <c r="H2" s="17" t="s">
        <v>61</v>
      </c>
      <c r="I2" s="17" t="s">
        <v>62</v>
      </c>
      <c r="J2" s="17" t="s">
        <v>63</v>
      </c>
      <c r="K2" s="17" t="s">
        <v>64</v>
      </c>
      <c r="L2" s="26"/>
    </row>
    <row r="3" spans="1:12">
      <c r="A3" s="11" t="s">
        <v>65</v>
      </c>
      <c r="B3" s="21">
        <v>600</v>
      </c>
      <c r="C3" s="22">
        <f>B3-L3</f>
        <v>235</v>
      </c>
      <c r="D3" s="18">
        <f>15*4</f>
        <v>60</v>
      </c>
      <c r="E3" s="18">
        <f>5*4</f>
        <v>20</v>
      </c>
      <c r="F3" s="18">
        <f t="shared" ref="F3:F6" si="0">15*4</f>
        <v>60</v>
      </c>
      <c r="G3" s="18">
        <f>15*3</f>
        <v>45</v>
      </c>
      <c r="H3" s="18">
        <f>15*3</f>
        <v>45</v>
      </c>
      <c r="I3" s="18">
        <f>15*3</f>
        <v>45</v>
      </c>
      <c r="J3" s="18">
        <f t="shared" ref="J3:J4" si="1">15*4</f>
        <v>60</v>
      </c>
      <c r="K3" s="18">
        <f>15*2</f>
        <v>30</v>
      </c>
      <c r="L3" s="26">
        <f>SUM(D3:K3)</f>
        <v>365</v>
      </c>
    </row>
    <row r="4" spans="1:12">
      <c r="A4" s="11" t="s">
        <v>66</v>
      </c>
      <c r="B4" s="21">
        <v>600</v>
      </c>
      <c r="C4" s="22">
        <f>B4-L4</f>
        <v>315</v>
      </c>
      <c r="D4" s="19">
        <v>0</v>
      </c>
      <c r="E4" s="19">
        <v>0</v>
      </c>
      <c r="F4" s="18">
        <f t="shared" si="0"/>
        <v>60</v>
      </c>
      <c r="G4" s="18">
        <f>15*3</f>
        <v>45</v>
      </c>
      <c r="H4" s="18">
        <f>15*3</f>
        <v>45</v>
      </c>
      <c r="I4" s="18">
        <f>15*3</f>
        <v>45</v>
      </c>
      <c r="J4" s="18">
        <f t="shared" si="1"/>
        <v>60</v>
      </c>
      <c r="K4" s="18">
        <f>15*2</f>
        <v>30</v>
      </c>
      <c r="L4" s="26">
        <f>SUM(D4:K4)</f>
        <v>285</v>
      </c>
    </row>
    <row r="5" spans="1:12">
      <c r="A5" s="11" t="s">
        <v>67</v>
      </c>
      <c r="B5" s="21">
        <v>1000</v>
      </c>
      <c r="C5" s="22">
        <f>B5-L5</f>
        <v>385</v>
      </c>
      <c r="D5" s="18">
        <f>25*4</f>
        <v>100</v>
      </c>
      <c r="E5" s="18">
        <f>10*4</f>
        <v>40</v>
      </c>
      <c r="F5" s="18">
        <f t="shared" ref="F5" si="2">25*4</f>
        <v>100</v>
      </c>
      <c r="G5" s="18">
        <f>25*3</f>
        <v>75</v>
      </c>
      <c r="H5" s="18">
        <f>25*3</f>
        <v>75</v>
      </c>
      <c r="I5" s="18">
        <f>25*3</f>
        <v>75</v>
      </c>
      <c r="J5" s="18">
        <f t="shared" ref="J5" si="3">25*4</f>
        <v>100</v>
      </c>
      <c r="K5" s="18">
        <f>25*2</f>
        <v>50</v>
      </c>
      <c r="L5" s="26">
        <f>SUM(D5:K5)</f>
        <v>615</v>
      </c>
    </row>
    <row r="6" spans="1:12">
      <c r="A6" s="11" t="s">
        <v>68</v>
      </c>
      <c r="B6" s="21">
        <v>300</v>
      </c>
      <c r="C6" s="22">
        <f>B6-L6</f>
        <v>25</v>
      </c>
      <c r="D6" s="18">
        <f>15*4</f>
        <v>60</v>
      </c>
      <c r="E6" s="18">
        <f>5*4</f>
        <v>20</v>
      </c>
      <c r="F6" s="18">
        <f t="shared" si="0"/>
        <v>60</v>
      </c>
      <c r="G6" s="18">
        <f>15*3</f>
        <v>45</v>
      </c>
      <c r="H6" s="18">
        <f>5*3</f>
        <v>15</v>
      </c>
      <c r="I6" s="18">
        <f>5*3</f>
        <v>15</v>
      </c>
      <c r="J6" s="18">
        <f>10*4</f>
        <v>40</v>
      </c>
      <c r="K6" s="18">
        <f>10*2</f>
        <v>20</v>
      </c>
      <c r="L6" s="26">
        <f t="shared" ref="L6" si="4">SUM(D6:K6)</f>
        <v>275</v>
      </c>
    </row>
    <row r="7" spans="1:12">
      <c r="A7" s="14" t="s">
        <v>54</v>
      </c>
      <c r="B7" s="23">
        <f>SUM(B3:B6)</f>
        <v>2500</v>
      </c>
      <c r="C7" s="24">
        <f>SUM(C3:C6)</f>
        <v>960</v>
      </c>
      <c r="D7" s="18">
        <f>SUM(D3:D6)</f>
        <v>220</v>
      </c>
      <c r="E7" s="18">
        <f t="shared" ref="E7:K7" si="5">SUM(E3:E6)</f>
        <v>80</v>
      </c>
      <c r="F7" s="18">
        <f t="shared" si="5"/>
        <v>280</v>
      </c>
      <c r="G7" s="18">
        <f t="shared" si="5"/>
        <v>210</v>
      </c>
      <c r="H7" s="18">
        <f t="shared" si="5"/>
        <v>180</v>
      </c>
      <c r="I7" s="18">
        <f t="shared" si="5"/>
        <v>180</v>
      </c>
      <c r="J7" s="18">
        <f t="shared" si="5"/>
        <v>260</v>
      </c>
      <c r="K7" s="18">
        <f t="shared" si="5"/>
        <v>130</v>
      </c>
      <c r="L7" s="26"/>
    </row>
  </sheetData>
  <conditionalFormatting sqref="A2:A7">
    <cfRule type="duplicateValues" dxfId="0" priority="2"/>
  </conditionalFormatting>
  <pageMargins left="0.7" right="0.7" top="0.75" bottom="0.75" header="0.3" footer="0.3"/>
  <ignoredErrors>
    <ignoredError sqref="E3 E5:G5 E6 J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Sarah Vagner</dc:creator>
  <cp:keywords/>
  <dc:description/>
  <cp:lastModifiedBy/>
  <cp:revision/>
  <dcterms:created xsi:type="dcterms:W3CDTF">2024-05-28T12:50:04Z</dcterms:created>
  <dcterms:modified xsi:type="dcterms:W3CDTF">2024-06-12T08:25:12Z</dcterms:modified>
  <cp:category/>
  <cp:contentStatus/>
</cp:coreProperties>
</file>